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5315" windowHeight="8265"/>
  </bookViews>
  <sheets>
    <sheet name="Lapa1" sheetId="1" r:id="rId1"/>
  </sheets>
  <calcPr calcId="145621"/>
</workbook>
</file>

<file path=xl/calcChain.xml><?xml version="1.0" encoding="utf-8"?>
<calcChain xmlns="http://schemas.openxmlformats.org/spreadsheetml/2006/main">
  <c r="F74" i="1" l="1"/>
  <c r="F75" i="1"/>
  <c r="F76" i="1"/>
  <c r="F77" i="1"/>
  <c r="F78" i="1"/>
  <c r="F73" i="1"/>
  <c r="F79" i="1" s="1"/>
  <c r="G89" i="1"/>
  <c r="G84" i="1"/>
  <c r="G85" i="1"/>
  <c r="G86" i="1"/>
  <c r="G87" i="1"/>
  <c r="G88" i="1"/>
  <c r="G83" i="1"/>
  <c r="F67" i="1"/>
  <c r="F66" i="1"/>
  <c r="F68" i="1"/>
  <c r="F69" i="1"/>
  <c r="F70" i="1"/>
  <c r="F65" i="1"/>
  <c r="F61" i="1"/>
  <c r="F59" i="1"/>
  <c r="F60" i="1"/>
  <c r="F62" i="1"/>
  <c r="F58" i="1"/>
  <c r="F46" i="1"/>
  <c r="F47" i="1"/>
  <c r="F48" i="1"/>
  <c r="F49" i="1"/>
  <c r="F50" i="1"/>
  <c r="F51" i="1"/>
  <c r="F52" i="1"/>
  <c r="F53" i="1"/>
  <c r="F54" i="1"/>
  <c r="F55" i="1"/>
  <c r="F45" i="1"/>
  <c r="F42" i="1"/>
  <c r="F41" i="1"/>
  <c r="F38" i="1"/>
  <c r="F39" i="1" s="1"/>
  <c r="F35" i="1"/>
  <c r="F36" i="1" s="1"/>
  <c r="F30" i="1"/>
  <c r="F31" i="1"/>
  <c r="F32" i="1"/>
  <c r="F29" i="1"/>
  <c r="F20" i="1"/>
  <c r="F21" i="1"/>
  <c r="F22" i="1"/>
  <c r="F23" i="1"/>
  <c r="F24" i="1"/>
  <c r="F25" i="1"/>
  <c r="F26" i="1"/>
  <c r="F19" i="1"/>
  <c r="F27" i="1" l="1"/>
  <c r="F33" i="1"/>
  <c r="F56" i="1"/>
  <c r="F71" i="1"/>
  <c r="G90" i="1"/>
  <c r="F43" i="1"/>
  <c r="F63" i="1"/>
  <c r="F81" i="1" l="1"/>
  <c r="F92" i="1" s="1"/>
  <c r="F93" i="1" s="1"/>
  <c r="F94" i="1" s="1"/>
</calcChain>
</file>

<file path=xl/sharedStrings.xml><?xml version="1.0" encoding="utf-8"?>
<sst xmlns="http://schemas.openxmlformats.org/spreadsheetml/2006/main" count="129" uniqueCount="116">
  <si>
    <t>NR</t>
  </si>
  <si>
    <t>APRAKSTS</t>
  </si>
  <si>
    <t>SK.</t>
  </si>
  <si>
    <t>CENA</t>
  </si>
  <si>
    <t>SUMMA</t>
  </si>
  <si>
    <t>GRĪDAS SKAPJI</t>
  </si>
  <si>
    <t>Grīdas skapis cepeškrāsnij 1 MBox, PL=600 mm</t>
  </si>
  <si>
    <t>Uzliekams sānu panelis grīdas skapim</t>
  </si>
  <si>
    <t>SIENAS SKAPJI</t>
  </si>
  <si>
    <t>Nosedzošā līste sienas skapim</t>
  </si>
  <si>
    <t>LAM 18 mm 2 GR.</t>
  </si>
  <si>
    <t>F187 ST9</t>
  </si>
  <si>
    <t>H3303 ST10</t>
  </si>
  <si>
    <t>GALDA VIRSMA ( no standarta materiāliem gab. )</t>
  </si>
  <si>
    <t>Pacelsanas meh. AVENTOS HK</t>
  </si>
  <si>
    <t>PUSH mehānisms</t>
  </si>
  <si>
    <t>Piemaksa par eņģes nomaiņu (110º uz eņģī ar blumotion)</t>
  </si>
  <si>
    <t>Sifons, ar atzarojumu T.M.M</t>
  </si>
  <si>
    <t>Galda piederumu ieliktnis PL=500 mm, pelēks</t>
  </si>
  <si>
    <t>Trauku žāvētava PL=500 mm, INOX</t>
  </si>
  <si>
    <t>Paplāte zem izlietnes PL=600 mm</t>
  </si>
  <si>
    <t>Atkritumu konteiners 13L</t>
  </si>
  <si>
    <t>Profils rokturis sienas skapīšiem</t>
  </si>
  <si>
    <t>Rokturis FLAT 192 mm, melns</t>
  </si>
  <si>
    <t>APGAISMOJUMS</t>
  </si>
  <si>
    <t>LED 5050 lente 10,8W (silta gaisma) IP33</t>
  </si>
  <si>
    <t>LED STRING profils balts</t>
  </si>
  <si>
    <t>LED FLEXconnector 3528</t>
  </si>
  <si>
    <t>LED tranformātors 35W</t>
  </si>
  <si>
    <t>Slēdzis pelēks</t>
  </si>
  <si>
    <t>IZGATAVOŠANA</t>
  </si>
  <si>
    <t>Izgriezums galda virsmā</t>
  </si>
  <si>
    <t>Galda virsmas aplīmēšana ar ABS</t>
  </si>
  <si>
    <t>Detaļu savienojums (neņemot vērā struktūru)</t>
  </si>
  <si>
    <t>Tvaika nosūcēja iebūvēšana</t>
  </si>
  <si>
    <t>Trauku žāv. iebūvēšana</t>
  </si>
  <si>
    <t>Frēzējums apgaismojuma grupas iestrādei</t>
  </si>
  <si>
    <t>PIESLĒGŠANA UN MONTĀŽA</t>
  </si>
  <si>
    <t>Apgaismojums</t>
  </si>
  <si>
    <t>1. apgaismojuma gr. montāža un piesl. (gr. daudz. atk. no transfr.)</t>
  </si>
  <si>
    <t>El. plīts</t>
  </si>
  <si>
    <t>El. cepeškr.</t>
  </si>
  <si>
    <t>Ieb. mikrov.</t>
  </si>
  <si>
    <t>IZ/KR/TMM</t>
  </si>
  <si>
    <t>Izlietnes + krāna + TMM montāža un pieslēgums</t>
  </si>
  <si>
    <t>Datums:</t>
  </si>
  <si>
    <t xml:space="preserve">Grīdas skapis </t>
  </si>
  <si>
    <t>Līstes</t>
  </si>
  <si>
    <t>Nosedzošā līste grīdas skapjiem</t>
  </si>
  <si>
    <t>Grīdas skapis ar 3 atvilktnēm</t>
  </si>
  <si>
    <t xml:space="preserve">Grīdas skapis Platums 800mm, atvilktnes  </t>
  </si>
  <si>
    <t>Grīdas skapis Platums 200mm, iebūvēti 3 plaukti (durvis veras no labās uz kreiso)</t>
  </si>
  <si>
    <t xml:space="preserve">Grīdas skapis izlietnei </t>
  </si>
  <si>
    <t xml:space="preserve">Ar divviru durvīm Platums 800mm </t>
  </si>
  <si>
    <t>Grīdas plaukts</t>
  </si>
  <si>
    <t xml:space="preserve">Ledusskapja fasāde </t>
  </si>
  <si>
    <t>Palīgmateriāli</t>
  </si>
  <si>
    <t>Sānu panelis</t>
  </si>
  <si>
    <t>Skapis ar 2 durvīm</t>
  </si>
  <si>
    <t>Sienas skapis Platums 200mm, ar divām durvīm (vērtne uz augšu) ar  pacelšanas mehānismu - aprīkoti ar atbilstošu spēka mehānismu un teleskopiskiem kronšteiniem, lai nodrošinātu skapīša atvēršanos uz augšu un nofiksēšanos</t>
  </si>
  <si>
    <t>Plaukts</t>
  </si>
  <si>
    <t>Sienas plaukts ar diviem plauktiem, Platums 200mm</t>
  </si>
  <si>
    <t>Sienas plaukts</t>
  </si>
  <si>
    <t>Divdaļīgs sienas plaukts mikroviļņu krāsnij 800mm</t>
  </si>
  <si>
    <t>Kopā:</t>
  </si>
  <si>
    <t>SIENAS PANEĻI (no standarta materiāliem m2</t>
  </si>
  <si>
    <t>Sienas panelis</t>
  </si>
  <si>
    <t xml:space="preserve">Dekoratīvs sienas panelis (flīžu alternatīva) 550 mm x 240 mm </t>
  </si>
  <si>
    <t>Galda virsma</t>
  </si>
  <si>
    <t>Galda virsma 3280mm ( vesela ) - ieskaitot virs ledusskapja</t>
  </si>
  <si>
    <t>FASĀDES un COKOLS ( no standarta materiāliem)</t>
  </si>
  <si>
    <t>Ventilācijas restes</t>
  </si>
  <si>
    <t>Tehnika un santehnika</t>
  </si>
  <si>
    <t>El.Keramiskā plīts virsma EHH6240ISK Electrolux</t>
  </si>
  <si>
    <t>El. plīts EOB43410OX, Electrolux</t>
  </si>
  <si>
    <t>Ledusskapis  ERN1300FOW</t>
  </si>
  <si>
    <t>Trauku mazg.mašīna (TMM) ESL4201LO</t>
  </si>
  <si>
    <t>Perimetrāla nosūkšanas sistēma INCASSO.50M8SR</t>
  </si>
  <si>
    <t>Mikroviļņu krāsns AMW140NB</t>
  </si>
  <si>
    <t>Iebūvējama elektroniskā mikroviļņu krāsns. Izmēri: 388 X595 X343 cm. Krāsa: melnā. Durvis veras uz sānu. Bērnu slēdzene. Tilpums: 20 litri. Jauda 800W. Grils - 1000W. Taimeris. LCD ekrāns. Jaudas līmeņu skaits: 4. Ātrais starts. Atkausēšanas funkcija. Grila funkcija. Auto Cook  cepšanas funkcija.</t>
  </si>
  <si>
    <t>Mazgātne (IZ) ar ūdens maisītāju (KR)</t>
  </si>
  <si>
    <t xml:space="preserve">Elektriskās plīts el. daļas montāža un pieslēgums </t>
  </si>
  <si>
    <t>Elektriskās cepeškrāsns montāža un pieslēgums</t>
  </si>
  <si>
    <t>Iebūvējamu mikroviļņu krāsns montāža un pieslēgums</t>
  </si>
  <si>
    <t xml:space="preserve">Ledusskapis </t>
  </si>
  <si>
    <t xml:space="preserve">Ledusskapja montāža un pieslēgums </t>
  </si>
  <si>
    <t>FURNITŪRA</t>
  </si>
  <si>
    <t>Pozīcija</t>
  </si>
  <si>
    <t>Īpaši liela ietilpība - 72l neto, 8 karsēšanas veidi, iegremdējami regulatori, SET taimeris, mehāniskā durvju bloķēšana, A klase Daudzfunkcionāla cepeškrāsns ar riņķa sildelementu Cepeškrāsns elektroenerģijas patēriņa klase: A Cepeškrāsns gatavošanas režīmi: apakšējā karsēšana, ventilators + grils, ventilators + grils + apakšējā karsēšana, riņķveida sildelements + ventilators, grils, apgaismojums, augšas karsēšana, augšas+apakšas kars., augšas karsēšana + grils Nerūsošs tērauds ar pārklājumu pret pirkstu nospiedumiem Cepeškrāsns tilpne ar 3 gatavošanas līmeņiem Iegremdējami regulatori Elektroniskās cepeškrāsns vadības funkcijas: skaņas signāls, gatavošanas ilgums, beigu signāls, minūšu skaitītājs, laiks Halogēns cepeškrāsns apgaismojums Emaljēta cepeškrāsns tilpne ērtākai tīrīšanai Viegli tīrāmas durvis Noņemams augšējais sildelements ērtākai tīrīšanai Kustīgs augšējais sildelements, ērtākai tīrīšanai Dzesēšanas ventilators Komplektācijā ietilpstošās paplātes: 1 pelēka emaljēta palāte, 1 pelēka emlajēta pilienu paplāte Komplektācijā ietilpstošie cepšanas režģi: 1 hromēts režģis</t>
  </si>
  <si>
    <t>A+ klase, 188 kWh gadā, 88 cm, 14 l saldētava iekšpusē, 112 l. ledusskapis, Sliding Door iebūvēšanas sistēma, 38dB(A)</t>
  </si>
  <si>
    <t>A+/A/A, 45 cm plata, 9 komplektiem, 9.9 l ūdens patēriņš, 5 programmas, 3 temperatūras, ūdens patēriņš gadā 2775 l (280 cikli), enerģijas patēriņš gadā 222kWh, LED indikatori dzintara krāsā, AirDry žāvēšanas sistēma, Sliding door iebūvēšanas sistēma, autom. atver durvis, 51 dB(A)</t>
  </si>
  <si>
    <t xml:space="preserve">531 mm plats, nerūsējošs tērauds AISI304. B klase. Perimetrālā nosūkšanas sistēma. Maksimālā jauda 800 m3/h, 4 jaudas līmeņi. Elektroniska 5 pogu vadība ar taimeri un gaismas slēdzi, 2 x 1.2W LED spuldzes. Mazgājami anodizēta alumīnija tauku filtri. Trokšņa līmenis maks. 62 db(A). Izvada diametrs 150 mm. Izgriezums iebūvēšanai 505 x 262 mm. Plāna (tērauda loksnes biezumā) redzamā iebūvēšanas apmale. Lietojams ventilācijas un recirkulācijas režīmā. Aktīvās ogles filtrs komplektā. Papildus piederumi- aktīvās ogles filtrs Type6 (103050091); tīrīšanas drāniņas; alumīnija tauku filtri Base 204 x 190mm art.101080134; ārējie motori ASP.SOT un ASP.EST. (Minimālais attālums no plīts virsmas- 62 cm) </t>
  </si>
  <si>
    <t xml:space="preserve">Fragranīta izlietne ar ventili un paplāti, abpusēja Fragranīta DuraKleen® plus /Sanitized® sietiņgrozs ar regulēšanu 3½”ventilim ventiļa  regulējamā poga metāla apaļa abpusēji montējamas Izgriezums 59,5 x 48 Bļodas izmērs 35/42.5/20cm 62 x 50 cm 45 cm skapītim </t>
  </si>
  <si>
    <t>Kopejā summa (1.+44.)</t>
  </si>
  <si>
    <t>Kopējā summa (1.- 51.)</t>
  </si>
  <si>
    <t>PVN 21%</t>
  </si>
  <si>
    <t>Kopējā summa ar PVN</t>
  </si>
  <si>
    <t>Piedāvājumu sgatavoja:</t>
  </si>
  <si>
    <t>Pasūtītājs :</t>
  </si>
  <si>
    <t>Nīcas novada dome</t>
  </si>
  <si>
    <t>Reģistrācijas Nr.</t>
  </si>
  <si>
    <t>Adrese:</t>
  </si>
  <si>
    <t>Bārtas iela 6 ,Nīca,Nīcas pagasts,Nīcas novads</t>
  </si>
  <si>
    <t>Projekts :</t>
  </si>
  <si>
    <t>"Nīcas jauniešu centrs-vieta laimīgam jaunietim"</t>
  </si>
  <si>
    <t>Piegādes adrese:</t>
  </si>
  <si>
    <t>Nīcas jauniešu centrs ,Skolas  iela 14 ,Nīca</t>
  </si>
  <si>
    <t>Izpilditājs:</t>
  </si>
  <si>
    <t>Juridiska adrese:</t>
  </si>
  <si>
    <t>VISPĀRĒJA INFORMĀCIJA</t>
  </si>
  <si>
    <t>Piedāvājums derīgs 8 mēnešus</t>
  </si>
  <si>
    <t>2.pielikums CI - 2019-31</t>
  </si>
  <si>
    <t>Specifikācija un finanšu piedāvājuma izvērstā tāme</t>
  </si>
  <si>
    <r>
      <t>Piedāvājuma derīguma termiņš : 6</t>
    </r>
    <r>
      <rPr>
        <b/>
        <sz val="9"/>
        <rFont val="Calibri"/>
        <family val="2"/>
        <charset val="186"/>
        <scheme val="minor"/>
      </rPr>
      <t xml:space="preserve"> mēneši</t>
    </r>
  </si>
  <si>
    <r>
      <rPr>
        <b/>
        <sz val="11"/>
        <color theme="1"/>
        <rFont val="Calibri"/>
        <family val="2"/>
        <charset val="186"/>
        <scheme val="minor"/>
      </rPr>
      <t>IZMANTOTIE MATERIĀLI</t>
    </r>
    <r>
      <rPr>
        <sz val="11"/>
        <color theme="1"/>
        <rFont val="Calibri"/>
        <family val="2"/>
        <charset val="186"/>
        <scheme val="minor"/>
      </rPr>
      <t xml:space="preserve">
Grīdas skapju fasādes LKSP 18 mm F187 ST9 Tumši pelēks betons;
Redz. sāni/Plaukti LKSP 18 mm H3303 ST10 Ozols Arlingtona dabīgs 
Sienas skapju fasādes LKSP 18 mm F187 ST9 Tumši pelēks betons 
Korpusi LKSP 18 mm U963 ST9 Dimanta pelēks HDF Melns
Cokols LKSP 18 mm H3303 ST10 Ozols Arlingtona dabīgs
Galda virsma/ S/P HPL 38 mm H3303 ST10 Ozols Arlingtona dabīgs
</t>
    </r>
  </si>
  <si>
    <r>
      <t xml:space="preserve">sensoru vadība, 4 indukcijas riņķi, </t>
    </r>
    <r>
      <rPr>
        <sz val="8"/>
        <color rgb="FF000000"/>
        <rFont val="Calibri"/>
        <family val="2"/>
        <charset val="186"/>
        <scheme val="minor"/>
      </rPr>
      <t>Booster funkcija diviem indukcijas riņķiem, vadības bloķēšanas iespēja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</si>
</sst>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1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8"/>
      <color theme="1"/>
      <name val="Calibri"/>
      <family val="2"/>
      <charset val="186"/>
      <scheme val="minor"/>
    </font>
    <font>
      <b/>
      <sz val="8"/>
      <color theme="1"/>
      <name val="Calibri"/>
      <family val="2"/>
      <charset val="186"/>
      <scheme val="minor"/>
    </font>
    <font>
      <b/>
      <sz val="9"/>
      <color theme="1"/>
      <name val="Calibri"/>
      <family val="2"/>
      <charset val="186"/>
      <scheme val="minor"/>
    </font>
    <font>
      <sz val="7"/>
      <color theme="1"/>
      <name val="Calibri"/>
      <family val="2"/>
      <charset val="186"/>
      <scheme val="minor"/>
    </font>
    <font>
      <b/>
      <sz val="10"/>
      <color theme="1"/>
      <name val="Calibri"/>
      <family val="2"/>
      <charset val="186"/>
      <scheme val="minor"/>
    </font>
    <font>
      <b/>
      <u/>
      <sz val="11"/>
      <color theme="1"/>
      <name val="Calibri"/>
      <family val="2"/>
      <charset val="186"/>
      <scheme val="minor"/>
    </font>
    <font>
      <b/>
      <u/>
      <sz val="14"/>
      <color theme="1"/>
      <name val="Calibri"/>
      <family val="2"/>
      <charset val="186"/>
      <scheme val="minor"/>
    </font>
    <font>
      <sz val="9"/>
      <name val="Calibri"/>
      <family val="2"/>
      <charset val="186"/>
      <scheme val="minor"/>
    </font>
    <font>
      <b/>
      <sz val="10"/>
      <name val="Calibri"/>
      <family val="2"/>
      <charset val="186"/>
      <scheme val="minor"/>
    </font>
    <font>
      <b/>
      <sz val="9"/>
      <name val="Calibri"/>
      <family val="2"/>
      <charset val="186"/>
      <scheme val="minor"/>
    </font>
    <font>
      <sz val="8"/>
      <color rgb="FF000000"/>
      <name val="Calibri"/>
      <family val="2"/>
      <charset val="186"/>
      <scheme val="minor"/>
    </font>
  </fonts>
  <fills count="4">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69">
    <xf numFmtId="0" fontId="0" fillId="0" borderId="0" xfId="0"/>
    <xf numFmtId="0" fontId="0" fillId="0" borderId="0" xfId="0" applyFont="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horizontal="right" vertical="center" wrapText="1"/>
    </xf>
    <xf numFmtId="0" fontId="2" fillId="0" borderId="0" xfId="0" applyFont="1"/>
    <xf numFmtId="0" fontId="2" fillId="0" borderId="1" xfId="0" applyFont="1" applyBorder="1" applyAlignment="1">
      <alignment horizontal="center"/>
    </xf>
    <xf numFmtId="2" fontId="2" fillId="0" borderId="1" xfId="0" applyNumberFormat="1" applyFont="1" applyBorder="1" applyAlignment="1">
      <alignment horizont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2" fillId="0" borderId="1" xfId="0" applyFont="1" applyBorder="1" applyAlignment="1">
      <alignment horizontal="right" vertical="center"/>
    </xf>
    <xf numFmtId="0" fontId="8" fillId="0" borderId="1" xfId="0" applyFont="1" applyBorder="1" applyAlignment="1">
      <alignment horizontal="right" vertical="center"/>
    </xf>
    <xf numFmtId="0" fontId="9" fillId="0" borderId="0" xfId="0" applyFont="1" applyAlignment="1">
      <alignment horizontal="center"/>
    </xf>
    <xf numFmtId="0" fontId="0" fillId="0" borderId="0" xfId="0" applyFont="1" applyAlignment="1">
      <alignment horizontal="right"/>
    </xf>
    <xf numFmtId="0" fontId="10" fillId="0" borderId="0" xfId="0" applyFont="1" applyBorder="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0" fontId="12" fillId="3" borderId="1" xfId="0" applyFont="1" applyFill="1" applyBorder="1" applyAlignment="1">
      <alignment horizontal="center"/>
    </xf>
    <xf numFmtId="0" fontId="0" fillId="0" borderId="7" xfId="0" applyFont="1" applyBorder="1" applyAlignment="1">
      <alignment horizontal="left" wrapText="1"/>
    </xf>
    <xf numFmtId="0" fontId="0" fillId="0" borderId="7" xfId="0" applyFont="1" applyBorder="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2" fontId="3" fillId="0" borderId="1" xfId="0" applyNumberFormat="1" applyFont="1" applyBorder="1" applyAlignment="1">
      <alignment horizontal="center"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 xfId="0" applyFont="1" applyBorder="1" applyAlignment="1">
      <alignment horizontal="center" vertical="center" wrapText="1"/>
    </xf>
    <xf numFmtId="0" fontId="4" fillId="0" borderId="0" xfId="0" applyFont="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wrapText="1" indent="1"/>
    </xf>
    <xf numFmtId="0" fontId="3"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horizontal="left" vertical="center" indent="3"/>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6" fillId="0" borderId="1" xfId="0" applyNumberFormat="1" applyFont="1" applyBorder="1" applyAlignment="1">
      <alignment horizontal="center" vertical="center" wrapText="1"/>
    </xf>
    <xf numFmtId="168" fontId="3" fillId="0" borderId="2" xfId="0" applyNumberFormat="1" applyFont="1" applyBorder="1" applyAlignment="1">
      <alignment horizontal="left" vertical="center" wrapText="1"/>
    </xf>
    <xf numFmtId="168" fontId="3" fillId="0" borderId="4" xfId="0" applyNumberFormat="1" applyFont="1" applyBorder="1" applyAlignment="1">
      <alignment horizontal="left" vertical="center" wrapText="1"/>
    </xf>
    <xf numFmtId="168" fontId="3" fillId="0" borderId="1" xfId="0" applyNumberFormat="1" applyFont="1" applyBorder="1" applyAlignment="1">
      <alignment horizontal="center" vertical="center" wrapText="1"/>
    </xf>
    <xf numFmtId="168" fontId="3" fillId="0" borderId="1" xfId="0" applyNumberFormat="1" applyFont="1" applyBorder="1" applyAlignment="1">
      <alignment horizontal="right" vertical="center" wrapText="1"/>
    </xf>
    <xf numFmtId="0" fontId="4" fillId="0" borderId="0" xfId="0" applyFont="1" applyAlignment="1">
      <alignment vertical="center"/>
    </xf>
    <xf numFmtId="0" fontId="3" fillId="0" borderId="0" xfId="0" applyFont="1" applyBorder="1" applyAlignment="1">
      <alignment horizontal="right" vertical="center" wrapText="1"/>
    </xf>
    <xf numFmtId="2" fontId="3" fillId="0" borderId="0" xfId="0" applyNumberFormat="1" applyFont="1" applyBorder="1" applyAlignment="1">
      <alignment horizontal="center" vertical="center" wrapText="1"/>
    </xf>
    <xf numFmtId="0" fontId="5" fillId="0" borderId="0" xfId="0" applyFont="1" applyAlignment="1">
      <alignment vertical="center"/>
    </xf>
    <xf numFmtId="0" fontId="13" fillId="0" borderId="1" xfId="0" applyFont="1" applyBorder="1" applyAlignment="1">
      <alignment vertical="center" wrapText="1"/>
    </xf>
    <xf numFmtId="168" fontId="3" fillId="0" borderId="2" xfId="0" applyNumberFormat="1" applyFont="1" applyBorder="1" applyAlignment="1">
      <alignment horizontal="right" vertical="center" wrapText="1"/>
    </xf>
    <xf numFmtId="168" fontId="3" fillId="0" borderId="3" xfId="0" applyNumberFormat="1" applyFont="1" applyBorder="1" applyAlignment="1">
      <alignment horizontal="right" vertical="center" wrapText="1"/>
    </xf>
    <xf numFmtId="168" fontId="3" fillId="0" borderId="4" xfId="0" applyNumberFormat="1" applyFont="1" applyBorder="1" applyAlignment="1">
      <alignment horizontal="right" vertical="center" wrapText="1"/>
    </xf>
    <xf numFmtId="0" fontId="0" fillId="0" borderId="0" xfId="0" applyFont="1" applyAlignment="1">
      <alignment vertical="center" wrapText="1"/>
    </xf>
    <xf numFmtId="0" fontId="7" fillId="0" borderId="1" xfId="0" applyFont="1" applyBorder="1" applyAlignment="1">
      <alignment horizontal="right"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wrapText="1" indent="15"/>
    </xf>
    <xf numFmtId="0" fontId="3" fillId="0" borderId="0" xfId="0" applyFont="1" applyBorder="1" applyAlignment="1">
      <alignment horizontal="left" vertical="center" wrapText="1"/>
    </xf>
    <xf numFmtId="0" fontId="3" fillId="0" borderId="0" xfId="0" applyFont="1" applyBorder="1" applyAlignment="1">
      <alignment horizontal="left" vertical="center" wrapText="1" indent="15"/>
    </xf>
    <xf numFmtId="0" fontId="3" fillId="0" borderId="8" xfId="0" applyFont="1" applyBorder="1" applyAlignment="1">
      <alignment vertical="center" wrapText="1"/>
    </xf>
    <xf numFmtId="0" fontId="3" fillId="0" borderId="8" xfId="0" applyFont="1" applyBorder="1" applyAlignment="1">
      <alignment horizontal="left" vertical="center" wrapText="1" indent="3"/>
    </xf>
    <xf numFmtId="0" fontId="3" fillId="0" borderId="8" xfId="0" applyFont="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workbookViewId="0">
      <selection activeCell="O13" sqref="O13"/>
    </sheetView>
  </sheetViews>
  <sheetFormatPr defaultRowHeight="15" x14ac:dyDescent="0.25"/>
  <cols>
    <col min="1" max="1" width="6.5703125" style="1" customWidth="1"/>
    <col min="2" max="2" width="24.5703125" style="1" customWidth="1"/>
    <col min="3" max="3" width="43.140625" style="1" customWidth="1"/>
    <col min="4" max="16384" width="9.140625" style="1"/>
  </cols>
  <sheetData>
    <row r="1" spans="1:8" s="1" customFormat="1" x14ac:dyDescent="0.25">
      <c r="A1" s="17" t="s">
        <v>111</v>
      </c>
      <c r="B1" s="17"/>
      <c r="C1" s="17"/>
      <c r="D1" s="17"/>
      <c r="E1" s="17"/>
      <c r="F1" s="17"/>
      <c r="G1" s="17"/>
    </row>
    <row r="2" spans="1:8" s="1" customFormat="1" ht="18.75" x14ac:dyDescent="0.3">
      <c r="A2" s="16" t="s">
        <v>112</v>
      </c>
      <c r="B2" s="16"/>
      <c r="C2" s="16"/>
      <c r="D2" s="16"/>
      <c r="E2" s="16"/>
      <c r="F2" s="16"/>
      <c r="G2" s="16"/>
    </row>
    <row r="3" spans="1:8" s="1" customFormat="1" x14ac:dyDescent="0.25"/>
    <row r="4" spans="1:8" s="1" customFormat="1" x14ac:dyDescent="0.25">
      <c r="A4" s="18" t="s">
        <v>98</v>
      </c>
      <c r="B4" s="18"/>
      <c r="C4" s="19" t="s">
        <v>99</v>
      </c>
      <c r="D4" s="19"/>
      <c r="E4" s="19"/>
      <c r="F4" s="19"/>
      <c r="G4" s="19"/>
      <c r="H4" s="19"/>
    </row>
    <row r="5" spans="1:8" s="1" customFormat="1" x14ac:dyDescent="0.25">
      <c r="A5" s="20" t="s">
        <v>100</v>
      </c>
      <c r="B5" s="20"/>
      <c r="C5" s="21">
        <v>90000031531</v>
      </c>
      <c r="D5" s="21"/>
      <c r="E5" s="21"/>
      <c r="F5" s="21"/>
      <c r="G5" s="21"/>
      <c r="H5" s="21"/>
    </row>
    <row r="6" spans="1:8" s="1" customFormat="1" x14ac:dyDescent="0.25">
      <c r="A6" s="20" t="s">
        <v>101</v>
      </c>
      <c r="B6" s="20"/>
      <c r="C6" s="21" t="s">
        <v>102</v>
      </c>
      <c r="D6" s="21"/>
      <c r="E6" s="21"/>
      <c r="F6" s="21"/>
      <c r="G6" s="21"/>
      <c r="H6" s="21"/>
    </row>
    <row r="7" spans="1:8" s="1" customFormat="1" x14ac:dyDescent="0.25">
      <c r="A7" s="18" t="s">
        <v>103</v>
      </c>
      <c r="B7" s="18"/>
      <c r="C7" s="19" t="s">
        <v>104</v>
      </c>
      <c r="D7" s="19"/>
      <c r="E7" s="19"/>
      <c r="F7" s="19"/>
      <c r="G7" s="19"/>
      <c r="H7" s="19"/>
    </row>
    <row r="8" spans="1:8" s="1" customFormat="1" x14ac:dyDescent="0.25">
      <c r="A8" s="18" t="s">
        <v>105</v>
      </c>
      <c r="B8" s="18"/>
      <c r="C8" s="19" t="s">
        <v>106</v>
      </c>
      <c r="D8" s="19"/>
      <c r="E8" s="19"/>
      <c r="F8" s="19"/>
      <c r="G8" s="19"/>
      <c r="H8" s="19"/>
    </row>
    <row r="9" spans="1:8" s="1" customFormat="1" x14ac:dyDescent="0.25">
      <c r="A9" s="20" t="s">
        <v>113</v>
      </c>
      <c r="B9" s="20"/>
      <c r="C9" s="21"/>
      <c r="D9" s="21"/>
      <c r="E9" s="21"/>
      <c r="F9" s="21"/>
      <c r="G9" s="21"/>
      <c r="H9" s="21"/>
    </row>
    <row r="10" spans="1:8" s="1" customFormat="1" x14ac:dyDescent="0.25">
      <c r="A10" s="20" t="s">
        <v>107</v>
      </c>
      <c r="B10" s="20"/>
      <c r="C10" s="21"/>
      <c r="D10" s="20"/>
      <c r="E10" s="20"/>
      <c r="F10" s="20"/>
      <c r="G10" s="20"/>
      <c r="H10" s="20"/>
    </row>
    <row r="11" spans="1:8" s="1" customFormat="1" x14ac:dyDescent="0.25">
      <c r="A11" s="20" t="s">
        <v>100</v>
      </c>
      <c r="B11" s="20"/>
      <c r="C11" s="21"/>
      <c r="D11" s="20"/>
      <c r="E11" s="20"/>
      <c r="F11" s="20"/>
      <c r="G11" s="20"/>
      <c r="H11" s="20"/>
    </row>
    <row r="12" spans="1:8" s="1" customFormat="1" x14ac:dyDescent="0.25">
      <c r="A12" s="20" t="s">
        <v>108</v>
      </c>
      <c r="B12" s="20"/>
      <c r="C12" s="21"/>
      <c r="D12" s="20"/>
      <c r="E12" s="20"/>
      <c r="F12" s="20"/>
      <c r="G12" s="20"/>
      <c r="H12" s="20"/>
    </row>
    <row r="13" spans="1:8" s="1" customFormat="1" x14ac:dyDescent="0.25">
      <c r="A13" s="22" t="s">
        <v>109</v>
      </c>
      <c r="B13" s="22"/>
      <c r="C13" s="22"/>
      <c r="D13" s="22"/>
      <c r="E13" s="22"/>
      <c r="F13" s="22"/>
      <c r="G13" s="20"/>
      <c r="H13" s="20"/>
    </row>
    <row r="14" spans="1:8" s="1" customFormat="1" ht="106.5" customHeight="1" x14ac:dyDescent="0.25">
      <c r="A14" s="23" t="s">
        <v>114</v>
      </c>
      <c r="B14" s="24"/>
      <c r="C14" s="24"/>
      <c r="D14" s="24"/>
      <c r="E14" s="24"/>
      <c r="F14" s="24"/>
    </row>
    <row r="16" spans="1:8" s="1" customFormat="1" x14ac:dyDescent="0.25">
      <c r="A16" s="5" t="s">
        <v>0</v>
      </c>
      <c r="B16" s="25" t="s">
        <v>87</v>
      </c>
      <c r="C16" s="25" t="s">
        <v>1</v>
      </c>
      <c r="D16" s="26" t="s">
        <v>2</v>
      </c>
      <c r="E16" s="26" t="s">
        <v>3</v>
      </c>
      <c r="F16" s="26" t="s">
        <v>4</v>
      </c>
    </row>
    <row r="17" spans="1:6" s="1" customFormat="1" x14ac:dyDescent="0.25"/>
    <row r="18" spans="1:6" s="1" customFormat="1" x14ac:dyDescent="0.25">
      <c r="A18" s="27" t="s">
        <v>5</v>
      </c>
      <c r="B18" s="28"/>
      <c r="C18" s="28"/>
      <c r="D18" s="28"/>
      <c r="E18" s="28"/>
      <c r="F18" s="29"/>
    </row>
    <row r="19" spans="1:6" s="1" customFormat="1" x14ac:dyDescent="0.25">
      <c r="A19" s="3">
        <v>1</v>
      </c>
      <c r="B19" s="2" t="s">
        <v>47</v>
      </c>
      <c r="C19" s="2" t="s">
        <v>48</v>
      </c>
      <c r="D19" s="3">
        <v>1</v>
      </c>
      <c r="E19" s="30">
        <v>0</v>
      </c>
      <c r="F19" s="30">
        <f>E19*D19</f>
        <v>0</v>
      </c>
    </row>
    <row r="20" spans="1:6" s="1" customFormat="1" x14ac:dyDescent="0.25">
      <c r="A20" s="3">
        <v>2</v>
      </c>
      <c r="B20" s="2" t="s">
        <v>49</v>
      </c>
      <c r="C20" s="2" t="s">
        <v>50</v>
      </c>
      <c r="D20" s="3">
        <v>1</v>
      </c>
      <c r="E20" s="30">
        <v>0</v>
      </c>
      <c r="F20" s="30">
        <f t="shared" ref="F20:F26" si="0">E20*D20</f>
        <v>0</v>
      </c>
    </row>
    <row r="21" spans="1:6" s="1" customFormat="1" ht="22.5" x14ac:dyDescent="0.25">
      <c r="A21" s="3">
        <v>3</v>
      </c>
      <c r="B21" s="2" t="s">
        <v>46</v>
      </c>
      <c r="C21" s="2" t="s">
        <v>51</v>
      </c>
      <c r="D21" s="3">
        <v>1</v>
      </c>
      <c r="E21" s="30">
        <v>0</v>
      </c>
      <c r="F21" s="30">
        <f t="shared" si="0"/>
        <v>0</v>
      </c>
    </row>
    <row r="22" spans="1:6" s="1" customFormat="1" x14ac:dyDescent="0.25">
      <c r="A22" s="3">
        <v>4</v>
      </c>
      <c r="B22" s="2" t="s">
        <v>52</v>
      </c>
      <c r="C22" s="2" t="s">
        <v>53</v>
      </c>
      <c r="D22" s="3">
        <v>1</v>
      </c>
      <c r="E22" s="30">
        <v>0</v>
      </c>
      <c r="F22" s="30">
        <f t="shared" si="0"/>
        <v>0</v>
      </c>
    </row>
    <row r="23" spans="1:6" s="1" customFormat="1" x14ac:dyDescent="0.25">
      <c r="A23" s="3">
        <v>5</v>
      </c>
      <c r="B23" s="2" t="s">
        <v>54</v>
      </c>
      <c r="C23" s="2" t="s">
        <v>6</v>
      </c>
      <c r="D23" s="3">
        <v>1</v>
      </c>
      <c r="E23" s="30">
        <v>0</v>
      </c>
      <c r="F23" s="30">
        <f t="shared" si="0"/>
        <v>0</v>
      </c>
    </row>
    <row r="24" spans="1:6" s="1" customFormat="1" x14ac:dyDescent="0.25">
      <c r="A24" s="3">
        <v>6</v>
      </c>
      <c r="B24" s="2" t="s">
        <v>46</v>
      </c>
      <c r="C24" s="2" t="s">
        <v>55</v>
      </c>
      <c r="D24" s="3">
        <v>1</v>
      </c>
      <c r="E24" s="30">
        <v>0</v>
      </c>
      <c r="F24" s="30">
        <f t="shared" si="0"/>
        <v>0</v>
      </c>
    </row>
    <row r="25" spans="1:6" s="1" customFormat="1" x14ac:dyDescent="0.25">
      <c r="A25" s="3">
        <v>7</v>
      </c>
      <c r="B25" s="2" t="s">
        <v>56</v>
      </c>
      <c r="C25" s="2"/>
      <c r="D25" s="3">
        <v>1</v>
      </c>
      <c r="E25" s="30">
        <v>0</v>
      </c>
      <c r="F25" s="30">
        <f t="shared" si="0"/>
        <v>0</v>
      </c>
    </row>
    <row r="26" spans="1:6" s="1" customFormat="1" x14ac:dyDescent="0.25">
      <c r="A26" s="3">
        <v>8</v>
      </c>
      <c r="B26" s="2" t="s">
        <v>57</v>
      </c>
      <c r="C26" s="2" t="s">
        <v>7</v>
      </c>
      <c r="D26" s="3">
        <v>1</v>
      </c>
      <c r="E26" s="30">
        <v>0</v>
      </c>
      <c r="F26" s="30">
        <f t="shared" si="0"/>
        <v>0</v>
      </c>
    </row>
    <row r="27" spans="1:6" s="1" customFormat="1" x14ac:dyDescent="0.25">
      <c r="A27" s="6" t="s">
        <v>64</v>
      </c>
      <c r="B27" s="6"/>
      <c r="C27" s="6"/>
      <c r="D27" s="6"/>
      <c r="E27" s="6"/>
      <c r="F27" s="30">
        <f>SUM(F19:F26)</f>
        <v>0</v>
      </c>
    </row>
    <row r="28" spans="1:6" s="1" customFormat="1" x14ac:dyDescent="0.25">
      <c r="A28" s="31" t="s">
        <v>8</v>
      </c>
      <c r="B28" s="32"/>
      <c r="C28" s="32"/>
      <c r="D28" s="32"/>
      <c r="E28" s="32"/>
      <c r="F28" s="33"/>
    </row>
    <row r="29" spans="1:6" s="1" customFormat="1" ht="15.75" customHeight="1" x14ac:dyDescent="0.25">
      <c r="A29" s="3">
        <v>9</v>
      </c>
      <c r="B29" s="2" t="s">
        <v>47</v>
      </c>
      <c r="C29" s="2" t="s">
        <v>9</v>
      </c>
      <c r="D29" s="3">
        <v>1</v>
      </c>
      <c r="E29" s="30">
        <v>0</v>
      </c>
      <c r="F29" s="30">
        <f>E29*D29</f>
        <v>0</v>
      </c>
    </row>
    <row r="30" spans="1:6" s="1" customFormat="1" ht="45" x14ac:dyDescent="0.25">
      <c r="A30" s="3">
        <v>10</v>
      </c>
      <c r="B30" s="2" t="s">
        <v>58</v>
      </c>
      <c r="C30" s="2" t="s">
        <v>59</v>
      </c>
      <c r="D30" s="3">
        <v>1</v>
      </c>
      <c r="E30" s="30">
        <v>0</v>
      </c>
      <c r="F30" s="30">
        <f t="shared" ref="F30:F32" si="1">E30*D30</f>
        <v>0</v>
      </c>
    </row>
    <row r="31" spans="1:6" s="1" customFormat="1" ht="22.5" customHeight="1" x14ac:dyDescent="0.25">
      <c r="A31" s="3">
        <v>11</v>
      </c>
      <c r="B31" s="2" t="s">
        <v>60</v>
      </c>
      <c r="C31" s="2" t="s">
        <v>61</v>
      </c>
      <c r="D31" s="3">
        <v>1</v>
      </c>
      <c r="E31" s="30">
        <v>0</v>
      </c>
      <c r="F31" s="30">
        <f t="shared" si="1"/>
        <v>0</v>
      </c>
    </row>
    <row r="32" spans="1:6" s="1" customFormat="1" ht="22.5" customHeight="1" x14ac:dyDescent="0.25">
      <c r="A32" s="3">
        <v>12</v>
      </c>
      <c r="B32" s="2" t="s">
        <v>62</v>
      </c>
      <c r="C32" s="2" t="s">
        <v>63</v>
      </c>
      <c r="D32" s="3">
        <v>1</v>
      </c>
      <c r="E32" s="30">
        <v>0</v>
      </c>
      <c r="F32" s="30">
        <f t="shared" si="1"/>
        <v>0</v>
      </c>
    </row>
    <row r="33" spans="1:6" s="1" customFormat="1" x14ac:dyDescent="0.25">
      <c r="A33" s="6" t="s">
        <v>64</v>
      </c>
      <c r="B33" s="6"/>
      <c r="C33" s="6"/>
      <c r="D33" s="6"/>
      <c r="E33" s="6"/>
      <c r="F33" s="30">
        <f>SUM(F29:F32)</f>
        <v>0</v>
      </c>
    </row>
    <row r="34" spans="1:6" s="1" customFormat="1" x14ac:dyDescent="0.25">
      <c r="A34" s="34" t="s">
        <v>65</v>
      </c>
      <c r="B34" s="34"/>
      <c r="C34" s="34"/>
      <c r="D34" s="34"/>
      <c r="E34" s="34"/>
      <c r="F34" s="34"/>
    </row>
    <row r="35" spans="1:6" s="1" customFormat="1" ht="22.5" x14ac:dyDescent="0.25">
      <c r="A35" s="3">
        <v>13</v>
      </c>
      <c r="B35" s="2" t="s">
        <v>66</v>
      </c>
      <c r="C35" s="2" t="s">
        <v>67</v>
      </c>
      <c r="D35" s="3">
        <v>1</v>
      </c>
      <c r="E35" s="30">
        <v>0</v>
      </c>
      <c r="F35" s="30">
        <f>E35*D35</f>
        <v>0</v>
      </c>
    </row>
    <row r="36" spans="1:6" s="1" customFormat="1" x14ac:dyDescent="0.25">
      <c r="A36" s="6" t="s">
        <v>64</v>
      </c>
      <c r="B36" s="6"/>
      <c r="C36" s="6"/>
      <c r="D36" s="6"/>
      <c r="E36" s="6"/>
      <c r="F36" s="30">
        <f>SUM(F35)</f>
        <v>0</v>
      </c>
    </row>
    <row r="37" spans="1:6" s="1" customFormat="1" x14ac:dyDescent="0.25">
      <c r="A37" s="34" t="s">
        <v>13</v>
      </c>
      <c r="B37" s="34"/>
      <c r="C37" s="34"/>
      <c r="D37" s="34"/>
      <c r="E37" s="34"/>
      <c r="F37" s="34"/>
    </row>
    <row r="38" spans="1:6" s="1" customFormat="1" x14ac:dyDescent="0.25">
      <c r="A38" s="35">
        <v>14</v>
      </c>
      <c r="B38" s="2" t="s">
        <v>68</v>
      </c>
      <c r="C38" s="2" t="s">
        <v>69</v>
      </c>
      <c r="D38" s="3">
        <v>1</v>
      </c>
      <c r="E38" s="30">
        <v>0</v>
      </c>
      <c r="F38" s="30">
        <f>E38*D38</f>
        <v>0</v>
      </c>
    </row>
    <row r="39" spans="1:6" s="1" customFormat="1" x14ac:dyDescent="0.25">
      <c r="A39" s="6" t="s">
        <v>64</v>
      </c>
      <c r="B39" s="6"/>
      <c r="C39" s="6"/>
      <c r="D39" s="6"/>
      <c r="E39" s="6"/>
      <c r="F39" s="30">
        <f>SUM(F38)</f>
        <v>0</v>
      </c>
    </row>
    <row r="40" spans="1:6" s="1" customFormat="1" x14ac:dyDescent="0.25">
      <c r="A40" s="36" t="s">
        <v>70</v>
      </c>
    </row>
    <row r="41" spans="1:6" s="1" customFormat="1" x14ac:dyDescent="0.25">
      <c r="A41" s="3">
        <v>15</v>
      </c>
      <c r="B41" s="2" t="s">
        <v>10</v>
      </c>
      <c r="C41" s="2" t="s">
        <v>11</v>
      </c>
      <c r="D41" s="3">
        <v>3.62</v>
      </c>
      <c r="E41" s="30">
        <v>0</v>
      </c>
      <c r="F41" s="30">
        <f>E41*D41</f>
        <v>0</v>
      </c>
    </row>
    <row r="42" spans="1:6" s="1" customFormat="1" x14ac:dyDescent="0.25">
      <c r="A42" s="3">
        <v>16</v>
      </c>
      <c r="B42" s="2" t="s">
        <v>10</v>
      </c>
      <c r="C42" s="2" t="s">
        <v>12</v>
      </c>
      <c r="D42" s="3">
        <v>0.45</v>
      </c>
      <c r="E42" s="30">
        <v>0</v>
      </c>
      <c r="F42" s="30">
        <f>E42*D42</f>
        <v>0</v>
      </c>
    </row>
    <row r="43" spans="1:6" s="1" customFormat="1" x14ac:dyDescent="0.25">
      <c r="A43" s="6" t="s">
        <v>64</v>
      </c>
      <c r="B43" s="6"/>
      <c r="C43" s="6"/>
      <c r="D43" s="6"/>
      <c r="E43" s="6"/>
      <c r="F43" s="30">
        <f>SUM(F41:F42)</f>
        <v>0</v>
      </c>
    </row>
    <row r="44" spans="1:6" s="1" customFormat="1" x14ac:dyDescent="0.25">
      <c r="A44" s="7" t="s">
        <v>86</v>
      </c>
      <c r="B44" s="37"/>
      <c r="C44" s="37"/>
      <c r="D44" s="38"/>
      <c r="E44" s="39"/>
      <c r="F44" s="39"/>
    </row>
    <row r="45" spans="1:6" s="1" customFormat="1" x14ac:dyDescent="0.25">
      <c r="A45" s="3">
        <v>17</v>
      </c>
      <c r="B45" s="40" t="s">
        <v>14</v>
      </c>
      <c r="C45" s="40"/>
      <c r="D45" s="3">
        <v>1</v>
      </c>
      <c r="E45" s="30">
        <v>0</v>
      </c>
      <c r="F45" s="30">
        <f>E45*D45</f>
        <v>0</v>
      </c>
    </row>
    <row r="46" spans="1:6" s="1" customFormat="1" x14ac:dyDescent="0.25">
      <c r="A46" s="3">
        <v>18</v>
      </c>
      <c r="B46" s="40" t="s">
        <v>15</v>
      </c>
      <c r="C46" s="40"/>
      <c r="D46" s="3">
        <v>2</v>
      </c>
      <c r="E46" s="30">
        <v>0</v>
      </c>
      <c r="F46" s="30">
        <f t="shared" ref="F46:F55" si="2">E46*D46</f>
        <v>0</v>
      </c>
    </row>
    <row r="47" spans="1:6" s="1" customFormat="1" x14ac:dyDescent="0.25">
      <c r="A47" s="3">
        <v>19</v>
      </c>
      <c r="B47" s="40" t="s">
        <v>16</v>
      </c>
      <c r="C47" s="40"/>
      <c r="D47" s="3">
        <v>2</v>
      </c>
      <c r="E47" s="30">
        <v>0</v>
      </c>
      <c r="F47" s="30">
        <f t="shared" si="2"/>
        <v>0</v>
      </c>
    </row>
    <row r="48" spans="1:6" s="1" customFormat="1" x14ac:dyDescent="0.25">
      <c r="A48" s="3">
        <v>20</v>
      </c>
      <c r="B48" s="40" t="s">
        <v>71</v>
      </c>
      <c r="C48" s="40"/>
      <c r="D48" s="3">
        <v>1</v>
      </c>
      <c r="E48" s="30">
        <v>0</v>
      </c>
      <c r="F48" s="30">
        <f t="shared" si="2"/>
        <v>0</v>
      </c>
    </row>
    <row r="49" spans="1:6" s="1" customFormat="1" x14ac:dyDescent="0.25">
      <c r="A49" s="3">
        <v>21</v>
      </c>
      <c r="B49" s="40" t="s">
        <v>17</v>
      </c>
      <c r="C49" s="40"/>
      <c r="D49" s="3">
        <v>1</v>
      </c>
      <c r="E49" s="30">
        <v>0</v>
      </c>
      <c r="F49" s="30">
        <f t="shared" si="2"/>
        <v>0</v>
      </c>
    </row>
    <row r="50" spans="1:6" s="1" customFormat="1" x14ac:dyDescent="0.25">
      <c r="A50" s="3">
        <v>22</v>
      </c>
      <c r="B50" s="40" t="s">
        <v>18</v>
      </c>
      <c r="C50" s="40"/>
      <c r="D50" s="3">
        <v>1</v>
      </c>
      <c r="E50" s="30">
        <v>0</v>
      </c>
      <c r="F50" s="30">
        <f t="shared" si="2"/>
        <v>0</v>
      </c>
    </row>
    <row r="51" spans="1:6" s="1" customFormat="1" x14ac:dyDescent="0.25">
      <c r="A51" s="3">
        <v>23</v>
      </c>
      <c r="B51" s="40" t="s">
        <v>19</v>
      </c>
      <c r="C51" s="40"/>
      <c r="D51" s="3">
        <v>1</v>
      </c>
      <c r="E51" s="30">
        <v>0</v>
      </c>
      <c r="F51" s="30">
        <f t="shared" si="2"/>
        <v>0</v>
      </c>
    </row>
    <row r="52" spans="1:6" s="1" customFormat="1" x14ac:dyDescent="0.25">
      <c r="A52" s="3">
        <v>24</v>
      </c>
      <c r="B52" s="40" t="s">
        <v>20</v>
      </c>
      <c r="C52" s="40"/>
      <c r="D52" s="3">
        <v>1</v>
      </c>
      <c r="E52" s="30">
        <v>0</v>
      </c>
      <c r="F52" s="30">
        <f t="shared" si="2"/>
        <v>0</v>
      </c>
    </row>
    <row r="53" spans="1:6" s="1" customFormat="1" x14ac:dyDescent="0.25">
      <c r="A53" s="3">
        <v>25</v>
      </c>
      <c r="B53" s="40" t="s">
        <v>21</v>
      </c>
      <c r="C53" s="40"/>
      <c r="D53" s="3">
        <v>1</v>
      </c>
      <c r="E53" s="30">
        <v>0</v>
      </c>
      <c r="F53" s="30">
        <f t="shared" si="2"/>
        <v>0</v>
      </c>
    </row>
    <row r="54" spans="1:6" s="1" customFormat="1" x14ac:dyDescent="0.25">
      <c r="A54" s="3">
        <v>26</v>
      </c>
      <c r="B54" s="40" t="s">
        <v>22</v>
      </c>
      <c r="C54" s="40"/>
      <c r="D54" s="3">
        <v>4</v>
      </c>
      <c r="E54" s="30">
        <v>0</v>
      </c>
      <c r="F54" s="30">
        <f t="shared" si="2"/>
        <v>0</v>
      </c>
    </row>
    <row r="55" spans="1:6" s="1" customFormat="1" x14ac:dyDescent="0.25">
      <c r="A55" s="3">
        <v>27</v>
      </c>
      <c r="B55" s="40" t="s">
        <v>23</v>
      </c>
      <c r="C55" s="40"/>
      <c r="D55" s="3">
        <v>9</v>
      </c>
      <c r="E55" s="30">
        <v>0</v>
      </c>
      <c r="F55" s="30">
        <f t="shared" si="2"/>
        <v>0</v>
      </c>
    </row>
    <row r="56" spans="1:6" s="1" customFormat="1" x14ac:dyDescent="0.25">
      <c r="A56" s="6" t="s">
        <v>64</v>
      </c>
      <c r="B56" s="6"/>
      <c r="C56" s="6"/>
      <c r="D56" s="6"/>
      <c r="E56" s="6"/>
      <c r="F56" s="30">
        <f>SUM(F45:F55)</f>
        <v>0</v>
      </c>
    </row>
    <row r="57" spans="1:6" s="1" customFormat="1" x14ac:dyDescent="0.25">
      <c r="A57" s="41" t="s">
        <v>24</v>
      </c>
    </row>
    <row r="58" spans="1:6" s="1" customFormat="1" x14ac:dyDescent="0.25">
      <c r="A58" s="35">
        <v>28</v>
      </c>
      <c r="B58" s="42" t="s">
        <v>25</v>
      </c>
      <c r="C58" s="43"/>
      <c r="D58" s="3">
        <v>2</v>
      </c>
      <c r="E58" s="30">
        <v>0</v>
      </c>
      <c r="F58" s="30">
        <f t="shared" ref="F58" si="3">E58*D58</f>
        <v>0</v>
      </c>
    </row>
    <row r="59" spans="1:6" s="1" customFormat="1" x14ac:dyDescent="0.25">
      <c r="A59" s="35">
        <v>29</v>
      </c>
      <c r="B59" s="42" t="s">
        <v>26</v>
      </c>
      <c r="C59" s="43"/>
      <c r="D59" s="3">
        <v>2</v>
      </c>
      <c r="E59" s="30">
        <v>0</v>
      </c>
      <c r="F59" s="30">
        <f t="shared" ref="F59:F62" si="4">E59*D59</f>
        <v>0</v>
      </c>
    </row>
    <row r="60" spans="1:6" s="1" customFormat="1" x14ac:dyDescent="0.25">
      <c r="A60" s="35">
        <v>30</v>
      </c>
      <c r="B60" s="42" t="s">
        <v>27</v>
      </c>
      <c r="C60" s="43"/>
      <c r="D60" s="3">
        <v>1</v>
      </c>
      <c r="E60" s="30">
        <v>0</v>
      </c>
      <c r="F60" s="30">
        <f t="shared" si="4"/>
        <v>0</v>
      </c>
    </row>
    <row r="61" spans="1:6" s="1" customFormat="1" x14ac:dyDescent="0.25">
      <c r="A61" s="35">
        <v>31</v>
      </c>
      <c r="B61" s="42" t="s">
        <v>28</v>
      </c>
      <c r="C61" s="43"/>
      <c r="D61" s="3">
        <v>1</v>
      </c>
      <c r="E61" s="30">
        <v>0</v>
      </c>
      <c r="F61" s="30">
        <f>E61*D61</f>
        <v>0</v>
      </c>
    </row>
    <row r="62" spans="1:6" s="1" customFormat="1" x14ac:dyDescent="0.25">
      <c r="A62" s="35">
        <v>32</v>
      </c>
      <c r="B62" s="42" t="s">
        <v>29</v>
      </c>
      <c r="C62" s="43"/>
      <c r="D62" s="3">
        <v>1</v>
      </c>
      <c r="E62" s="30">
        <v>0</v>
      </c>
      <c r="F62" s="30">
        <f t="shared" si="4"/>
        <v>0</v>
      </c>
    </row>
    <row r="63" spans="1:6" s="1" customFormat="1" x14ac:dyDescent="0.25">
      <c r="A63" s="44" t="s">
        <v>64</v>
      </c>
      <c r="B63" s="45"/>
      <c r="C63" s="45"/>
      <c r="D63" s="45"/>
      <c r="E63" s="46"/>
      <c r="F63" s="30">
        <f>SUM(F58:F62)</f>
        <v>0</v>
      </c>
    </row>
    <row r="64" spans="1:6" s="1" customFormat="1" x14ac:dyDescent="0.25">
      <c r="A64" s="41" t="s">
        <v>30</v>
      </c>
    </row>
    <row r="65" spans="1:6" s="1" customFormat="1" x14ac:dyDescent="0.25">
      <c r="A65" s="47">
        <v>33</v>
      </c>
      <c r="B65" s="48" t="s">
        <v>31</v>
      </c>
      <c r="C65" s="49"/>
      <c r="D65" s="50">
        <v>2</v>
      </c>
      <c r="E65" s="30">
        <v>0</v>
      </c>
      <c r="F65" s="30">
        <f>E65*D65</f>
        <v>0</v>
      </c>
    </row>
    <row r="66" spans="1:6" s="1" customFormat="1" x14ac:dyDescent="0.25">
      <c r="A66" s="47">
        <v>34</v>
      </c>
      <c r="B66" s="48" t="s">
        <v>32</v>
      </c>
      <c r="C66" s="49"/>
      <c r="D66" s="50">
        <v>1</v>
      </c>
      <c r="E66" s="30">
        <v>0</v>
      </c>
      <c r="F66" s="30">
        <f t="shared" ref="F66:F70" si="5">E66*D66</f>
        <v>0</v>
      </c>
    </row>
    <row r="67" spans="1:6" s="1" customFormat="1" x14ac:dyDescent="0.25">
      <c r="A67" s="47">
        <v>35</v>
      </c>
      <c r="B67" s="48" t="s">
        <v>33</v>
      </c>
      <c r="C67" s="49"/>
      <c r="D67" s="50">
        <v>1</v>
      </c>
      <c r="E67" s="30">
        <v>0</v>
      </c>
      <c r="F67" s="30">
        <f>E67*D67</f>
        <v>0</v>
      </c>
    </row>
    <row r="68" spans="1:6" s="1" customFormat="1" x14ac:dyDescent="0.25">
      <c r="A68" s="47">
        <v>36</v>
      </c>
      <c r="B68" s="48" t="s">
        <v>34</v>
      </c>
      <c r="C68" s="49"/>
      <c r="D68" s="50">
        <v>1</v>
      </c>
      <c r="E68" s="30">
        <v>0</v>
      </c>
      <c r="F68" s="30">
        <f t="shared" si="5"/>
        <v>0</v>
      </c>
    </row>
    <row r="69" spans="1:6" s="1" customFormat="1" x14ac:dyDescent="0.25">
      <c r="A69" s="47">
        <v>37</v>
      </c>
      <c r="B69" s="48" t="s">
        <v>35</v>
      </c>
      <c r="C69" s="49"/>
      <c r="D69" s="50">
        <v>1</v>
      </c>
      <c r="E69" s="30">
        <v>0</v>
      </c>
      <c r="F69" s="30">
        <f t="shared" si="5"/>
        <v>0</v>
      </c>
    </row>
    <row r="70" spans="1:6" s="1" customFormat="1" x14ac:dyDescent="0.25">
      <c r="A70" s="47">
        <v>38</v>
      </c>
      <c r="B70" s="48" t="s">
        <v>36</v>
      </c>
      <c r="C70" s="49"/>
      <c r="D70" s="50">
        <v>1</v>
      </c>
      <c r="E70" s="30">
        <v>0</v>
      </c>
      <c r="F70" s="30">
        <f t="shared" si="5"/>
        <v>0</v>
      </c>
    </row>
    <row r="71" spans="1:6" s="1" customFormat="1" x14ac:dyDescent="0.25">
      <c r="A71" s="51" t="s">
        <v>64</v>
      </c>
      <c r="B71" s="51"/>
      <c r="C71" s="51"/>
      <c r="D71" s="51"/>
      <c r="E71" s="51"/>
      <c r="F71" s="30">
        <f>SUM(F65:F70)</f>
        <v>0</v>
      </c>
    </row>
    <row r="72" spans="1:6" s="1" customFormat="1" x14ac:dyDescent="0.25">
      <c r="A72" s="52" t="s">
        <v>37</v>
      </c>
    </row>
    <row r="73" spans="1:6" s="1" customFormat="1" ht="22.5" x14ac:dyDescent="0.25">
      <c r="A73" s="35">
        <v>39</v>
      </c>
      <c r="B73" s="2" t="s">
        <v>38</v>
      </c>
      <c r="C73" s="2" t="s">
        <v>39</v>
      </c>
      <c r="D73" s="3">
        <v>1</v>
      </c>
      <c r="E73" s="30">
        <v>0</v>
      </c>
      <c r="F73" s="30">
        <f>E73*D73</f>
        <v>0</v>
      </c>
    </row>
    <row r="74" spans="1:6" s="1" customFormat="1" x14ac:dyDescent="0.25">
      <c r="A74" s="35">
        <v>40</v>
      </c>
      <c r="B74" s="2" t="s">
        <v>40</v>
      </c>
      <c r="C74" s="2" t="s">
        <v>81</v>
      </c>
      <c r="D74" s="3">
        <v>1</v>
      </c>
      <c r="E74" s="30">
        <v>0</v>
      </c>
      <c r="F74" s="30">
        <f t="shared" ref="F74:F78" si="6">E74*D74</f>
        <v>0</v>
      </c>
    </row>
    <row r="75" spans="1:6" s="1" customFormat="1" x14ac:dyDescent="0.25">
      <c r="A75" s="35">
        <v>41</v>
      </c>
      <c r="B75" s="2" t="s">
        <v>41</v>
      </c>
      <c r="C75" s="2" t="s">
        <v>82</v>
      </c>
      <c r="D75" s="3">
        <v>1</v>
      </c>
      <c r="E75" s="30">
        <v>0</v>
      </c>
      <c r="F75" s="30">
        <f t="shared" si="6"/>
        <v>0</v>
      </c>
    </row>
    <row r="76" spans="1:6" s="1" customFormat="1" x14ac:dyDescent="0.25">
      <c r="A76" s="35">
        <v>42</v>
      </c>
      <c r="B76" s="2" t="s">
        <v>42</v>
      </c>
      <c r="C76" s="2" t="s">
        <v>83</v>
      </c>
      <c r="D76" s="3">
        <v>1</v>
      </c>
      <c r="E76" s="30">
        <v>0</v>
      </c>
      <c r="F76" s="30">
        <f t="shared" si="6"/>
        <v>0</v>
      </c>
    </row>
    <row r="77" spans="1:6" s="1" customFormat="1" x14ac:dyDescent="0.25">
      <c r="A77" s="35">
        <v>43</v>
      </c>
      <c r="B77" s="2" t="s">
        <v>84</v>
      </c>
      <c r="C77" s="2" t="s">
        <v>85</v>
      </c>
      <c r="D77" s="3">
        <v>1</v>
      </c>
      <c r="E77" s="30">
        <v>0</v>
      </c>
      <c r="F77" s="30">
        <f t="shared" si="6"/>
        <v>0</v>
      </c>
    </row>
    <row r="78" spans="1:6" s="1" customFormat="1" x14ac:dyDescent="0.25">
      <c r="A78" s="35">
        <v>44</v>
      </c>
      <c r="B78" s="2" t="s">
        <v>43</v>
      </c>
      <c r="C78" s="2" t="s">
        <v>44</v>
      </c>
      <c r="D78" s="3">
        <v>1</v>
      </c>
      <c r="E78" s="30">
        <v>0</v>
      </c>
      <c r="F78" s="30">
        <f t="shared" si="6"/>
        <v>0</v>
      </c>
    </row>
    <row r="79" spans="1:6" s="1" customFormat="1" x14ac:dyDescent="0.25">
      <c r="A79" s="6" t="s">
        <v>64</v>
      </c>
      <c r="B79" s="6"/>
      <c r="C79" s="6"/>
      <c r="D79" s="6"/>
      <c r="E79" s="6"/>
      <c r="F79" s="30">
        <f>SUM(F73:F78)</f>
        <v>0</v>
      </c>
    </row>
    <row r="80" spans="1:6" s="1" customFormat="1" x14ac:dyDescent="0.25">
      <c r="A80" s="53"/>
      <c r="B80" s="53"/>
      <c r="C80" s="53"/>
      <c r="D80" s="53"/>
      <c r="E80" s="53"/>
      <c r="F80" s="54"/>
    </row>
    <row r="81" spans="1:7" s="1" customFormat="1" x14ac:dyDescent="0.25">
      <c r="A81" s="55"/>
      <c r="C81" s="8" t="s">
        <v>93</v>
      </c>
      <c r="D81" s="8"/>
      <c r="E81" s="8"/>
      <c r="F81" s="9">
        <f>SUM(F27+F33+F36+F39+F43+F56+F63+F71+F79)</f>
        <v>0</v>
      </c>
    </row>
    <row r="82" spans="1:7" s="1" customFormat="1" x14ac:dyDescent="0.25">
      <c r="A82" s="41" t="s">
        <v>72</v>
      </c>
    </row>
    <row r="83" spans="1:7" s="1" customFormat="1" ht="22.5" x14ac:dyDescent="0.25">
      <c r="A83" s="35">
        <v>45</v>
      </c>
      <c r="B83" s="2" t="s">
        <v>73</v>
      </c>
      <c r="C83" s="4" t="s">
        <v>115</v>
      </c>
      <c r="D83" s="4"/>
      <c r="E83" s="3">
        <v>1</v>
      </c>
      <c r="F83" s="30">
        <v>0</v>
      </c>
      <c r="G83" s="30">
        <f t="shared" ref="G83" si="7">F83*E83</f>
        <v>0</v>
      </c>
    </row>
    <row r="84" spans="1:7" s="1" customFormat="1" ht="230.25" customHeight="1" x14ac:dyDescent="0.25">
      <c r="A84" s="35">
        <v>46</v>
      </c>
      <c r="B84" s="2" t="s">
        <v>74</v>
      </c>
      <c r="C84" s="56" t="s">
        <v>88</v>
      </c>
      <c r="D84" s="56"/>
      <c r="E84" s="3">
        <v>1</v>
      </c>
      <c r="F84" s="30">
        <v>0</v>
      </c>
      <c r="G84" s="30">
        <f t="shared" ref="G84:G88" si="8">F84*E84</f>
        <v>0</v>
      </c>
    </row>
    <row r="85" spans="1:7" s="1" customFormat="1" ht="35.25" customHeight="1" x14ac:dyDescent="0.25">
      <c r="A85" s="35">
        <v>47</v>
      </c>
      <c r="B85" s="2" t="s">
        <v>75</v>
      </c>
      <c r="C85" s="56" t="s">
        <v>89</v>
      </c>
      <c r="D85" s="56"/>
      <c r="E85" s="3">
        <v>1</v>
      </c>
      <c r="F85" s="30">
        <v>0</v>
      </c>
      <c r="G85" s="30">
        <f t="shared" si="8"/>
        <v>0</v>
      </c>
    </row>
    <row r="86" spans="1:7" s="1" customFormat="1" ht="60" customHeight="1" x14ac:dyDescent="0.25">
      <c r="A86" s="35">
        <v>48</v>
      </c>
      <c r="B86" s="2" t="s">
        <v>76</v>
      </c>
      <c r="C86" s="56" t="s">
        <v>90</v>
      </c>
      <c r="D86" s="56"/>
      <c r="E86" s="3">
        <v>1</v>
      </c>
      <c r="F86" s="30">
        <v>0</v>
      </c>
      <c r="G86" s="30">
        <f t="shared" si="8"/>
        <v>0</v>
      </c>
    </row>
    <row r="87" spans="1:7" s="1" customFormat="1" ht="137.25" customHeight="1" x14ac:dyDescent="0.25">
      <c r="A87" s="35">
        <v>49</v>
      </c>
      <c r="B87" s="2" t="s">
        <v>77</v>
      </c>
      <c r="C87" s="56" t="s">
        <v>91</v>
      </c>
      <c r="D87" s="56"/>
      <c r="E87" s="3">
        <v>1</v>
      </c>
      <c r="F87" s="30">
        <v>0</v>
      </c>
      <c r="G87" s="30">
        <f t="shared" si="8"/>
        <v>0</v>
      </c>
    </row>
    <row r="88" spans="1:7" s="1" customFormat="1" ht="63" customHeight="1" x14ac:dyDescent="0.25">
      <c r="A88" s="35">
        <v>50</v>
      </c>
      <c r="B88" s="2" t="s">
        <v>78</v>
      </c>
      <c r="C88" s="56" t="s">
        <v>79</v>
      </c>
      <c r="D88" s="56"/>
      <c r="E88" s="3">
        <v>1</v>
      </c>
      <c r="F88" s="30">
        <v>0</v>
      </c>
      <c r="G88" s="30">
        <f t="shared" si="8"/>
        <v>0</v>
      </c>
    </row>
    <row r="89" spans="1:7" s="1" customFormat="1" ht="63" customHeight="1" x14ac:dyDescent="0.25">
      <c r="A89" s="35">
        <v>51</v>
      </c>
      <c r="B89" s="2" t="s">
        <v>80</v>
      </c>
      <c r="C89" s="56" t="s">
        <v>92</v>
      </c>
      <c r="D89" s="56"/>
      <c r="E89" s="3">
        <v>1</v>
      </c>
      <c r="F89" s="30">
        <v>0</v>
      </c>
      <c r="G89" s="30">
        <f>F89*E89</f>
        <v>0</v>
      </c>
    </row>
    <row r="90" spans="1:7" s="1" customFormat="1" x14ac:dyDescent="0.25">
      <c r="A90" s="57" t="s">
        <v>64</v>
      </c>
      <c r="B90" s="58"/>
      <c r="C90" s="58"/>
      <c r="D90" s="58"/>
      <c r="E90" s="58"/>
      <c r="F90" s="59"/>
      <c r="G90" s="30">
        <f>SUM(G83:G89)</f>
        <v>0</v>
      </c>
    </row>
    <row r="91" spans="1:7" s="1" customFormat="1" x14ac:dyDescent="0.25">
      <c r="A91" s="60"/>
      <c r="B91" s="60"/>
      <c r="C91" s="60"/>
      <c r="D91" s="60"/>
      <c r="E91" s="60"/>
      <c r="F91" s="60"/>
      <c r="G91" s="60"/>
    </row>
    <row r="92" spans="1:7" s="1" customFormat="1" x14ac:dyDescent="0.25">
      <c r="A92" s="61" t="s">
        <v>94</v>
      </c>
      <c r="B92" s="61"/>
      <c r="C92" s="61"/>
      <c r="D92" s="61"/>
      <c r="E92" s="61"/>
      <c r="F92" s="10">
        <f>G90+F81</f>
        <v>0</v>
      </c>
      <c r="G92" s="11"/>
    </row>
    <row r="93" spans="1:7" s="1" customFormat="1" x14ac:dyDescent="0.25">
      <c r="A93" s="14" t="s">
        <v>95</v>
      </c>
      <c r="B93" s="14"/>
      <c r="C93" s="14"/>
      <c r="D93" s="14"/>
      <c r="E93" s="14"/>
      <c r="F93" s="11">
        <f>F92*0.21</f>
        <v>0</v>
      </c>
      <c r="G93" s="11"/>
    </row>
    <row r="94" spans="1:7" s="1" customFormat="1" ht="30.75" customHeight="1" x14ac:dyDescent="0.25">
      <c r="A94" s="15" t="s">
        <v>96</v>
      </c>
      <c r="B94" s="15"/>
      <c r="C94" s="15"/>
      <c r="D94" s="15"/>
      <c r="E94" s="15"/>
      <c r="F94" s="13">
        <f>F93+F92</f>
        <v>0</v>
      </c>
      <c r="G94" s="12"/>
    </row>
    <row r="97" spans="1:3" s="1" customFormat="1" x14ac:dyDescent="0.25"/>
    <row r="98" spans="1:3" s="1" customFormat="1" x14ac:dyDescent="0.25">
      <c r="A98" s="1" t="s">
        <v>110</v>
      </c>
    </row>
    <row r="100" spans="1:3" s="1" customFormat="1" x14ac:dyDescent="0.25">
      <c r="A100" s="62" t="s">
        <v>97</v>
      </c>
      <c r="B100" s="62"/>
      <c r="C100" s="63"/>
    </row>
    <row r="101" spans="1:3" s="1" customFormat="1" x14ac:dyDescent="0.25">
      <c r="A101" s="64"/>
      <c r="B101" s="64"/>
      <c r="C101" s="65"/>
    </row>
    <row r="102" spans="1:3" s="1" customFormat="1" ht="22.5" x14ac:dyDescent="0.25">
      <c r="A102" s="66" t="s">
        <v>45</v>
      </c>
      <c r="B102" s="67"/>
      <c r="C102" s="68"/>
    </row>
  </sheetData>
  <mergeCells count="58">
    <mergeCell ref="A1:G1"/>
    <mergeCell ref="A2:G2"/>
    <mergeCell ref="A14:F14"/>
    <mergeCell ref="A4:B4"/>
    <mergeCell ref="C4:H4"/>
    <mergeCell ref="A7:B7"/>
    <mergeCell ref="C7:H7"/>
    <mergeCell ref="A8:B8"/>
    <mergeCell ref="C8:H8"/>
    <mergeCell ref="A13:F13"/>
    <mergeCell ref="A93:E93"/>
    <mergeCell ref="F93:G93"/>
    <mergeCell ref="A94:E94"/>
    <mergeCell ref="F94:G94"/>
    <mergeCell ref="A100:B100"/>
    <mergeCell ref="B66:C66"/>
    <mergeCell ref="B67:C67"/>
    <mergeCell ref="B68:C68"/>
    <mergeCell ref="B69:C69"/>
    <mergeCell ref="B70:C70"/>
    <mergeCell ref="A90:F90"/>
    <mergeCell ref="C81:E81"/>
    <mergeCell ref="B65:C65"/>
    <mergeCell ref="B59:C59"/>
    <mergeCell ref="B60:C60"/>
    <mergeCell ref="B61:C61"/>
    <mergeCell ref="B62:C62"/>
    <mergeCell ref="B58:C58"/>
    <mergeCell ref="B51:C51"/>
    <mergeCell ref="B52:C52"/>
    <mergeCell ref="B53:C53"/>
    <mergeCell ref="B54:C54"/>
    <mergeCell ref="B55:C55"/>
    <mergeCell ref="A43:E43"/>
    <mergeCell ref="B45:C45"/>
    <mergeCell ref="B46:C46"/>
    <mergeCell ref="B47:C47"/>
    <mergeCell ref="B48:C48"/>
    <mergeCell ref="B49:C49"/>
    <mergeCell ref="B50:C50"/>
    <mergeCell ref="C87:D87"/>
    <mergeCell ref="A27:E27"/>
    <mergeCell ref="A28:F28"/>
    <mergeCell ref="A33:E33"/>
    <mergeCell ref="A36:E36"/>
    <mergeCell ref="A39:E39"/>
    <mergeCell ref="C89:D89"/>
    <mergeCell ref="C88:D88"/>
    <mergeCell ref="A79:E79"/>
    <mergeCell ref="A92:E92"/>
    <mergeCell ref="F92:G92"/>
    <mergeCell ref="C86:D86"/>
    <mergeCell ref="A71:E71"/>
    <mergeCell ref="C83:D83"/>
    <mergeCell ref="C84:D84"/>
    <mergeCell ref="C85:D85"/>
    <mergeCell ref="A56:E56"/>
    <mergeCell ref="A63:E6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dc:creator>
  <cp:lastModifiedBy>VL</cp:lastModifiedBy>
  <dcterms:created xsi:type="dcterms:W3CDTF">2019-07-15T14:27:56Z</dcterms:created>
  <dcterms:modified xsi:type="dcterms:W3CDTF">2019-07-15T17:45:35Z</dcterms:modified>
</cp:coreProperties>
</file>